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76E16BA8-32F2-416D-9C3A-E3C24465922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4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5" l="1"/>
  <c r="G10" i="5"/>
  <c r="G9" i="5"/>
  <c r="G12" i="5" l="1"/>
  <c r="G11" i="5"/>
  <c r="E9" i="5"/>
  <c r="E10" i="5" l="1"/>
  <c r="F7" i="5" l="1"/>
  <c r="F13" i="5" l="1"/>
  <c r="G13" i="5" s="1"/>
  <c r="D7" i="5"/>
  <c r="E7" i="5" s="1"/>
  <c r="D13" i="5" l="1"/>
  <c r="E13" i="5" s="1"/>
</calcChain>
</file>

<file path=xl/sharedStrings.xml><?xml version="1.0" encoding="utf-8"?>
<sst xmlns="http://schemas.openxmlformats.org/spreadsheetml/2006/main" count="19" uniqueCount="17">
  <si>
    <t xml:space="preserve">Наименование </t>
  </si>
  <si>
    <t>Раздел/ подраздел</t>
  </si>
  <si>
    <t>0104</t>
  </si>
  <si>
    <t>Текущие расходы</t>
  </si>
  <si>
    <t>Капитальные расходы</t>
  </si>
  <si>
    <t>За счет средств Фонда капитальных вложений</t>
  </si>
  <si>
    <t>Всего</t>
  </si>
  <si>
    <t>Фактически использовано лимитов, руб.</t>
  </si>
  <si>
    <t>Фактически использовано лимитов,   руб.</t>
  </si>
  <si>
    <t>в том числе:</t>
  </si>
  <si>
    <t>Министерство финансов ПМР</t>
  </si>
  <si>
    <t>Создание и модернизации информационных ресурсов в сфере налогооблажения и бюджетного процесса</t>
  </si>
  <si>
    <t>I-е полугодие 2023 г.</t>
  </si>
  <si>
    <t>% от использ-ия плановых (уточненных) лимитов</t>
  </si>
  <si>
    <t>Информация об использовании Министерством финансов Приднестровской Молдавской Республики выделяемых бюджетых средств</t>
  </si>
  <si>
    <t>Приложение № 1</t>
  </si>
  <si>
    <t>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</si>
</sst>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4" fillId="0" borderId="1" xfId="1" applyNumberFormat="1" applyFont="1" applyBorder="1" applyAlignment="1">
      <alignment vertical="center" wrapText="1"/>
    </xf>
    <xf numFmtId="1" fontId="4" fillId="0" borderId="1" xfId="0" applyNumberFormat="1" applyFon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17D9F-D8DC-43BD-A6DC-0D12E0D9FDD1}">
  <dimension ref="A1:I14"/>
  <sheetViews>
    <sheetView tabSelected="1" zoomScaleNormal="100" workbookViewId="0">
      <selection activeCell="J11" sqref="J11"/>
    </sheetView>
  </sheetViews>
  <sheetFormatPr defaultRowHeight="15.75" x14ac:dyDescent="0.25"/>
  <cols>
    <col min="1" max="1" width="0.42578125" style="3" customWidth="1"/>
    <col min="2" max="2" width="11.5703125" style="3" customWidth="1"/>
    <col min="3" max="3" width="36.42578125" style="3" customWidth="1"/>
    <col min="4" max="4" width="15.7109375" style="3" hidden="1" customWidth="1"/>
    <col min="5" max="5" width="17.7109375" style="3" hidden="1" customWidth="1"/>
    <col min="6" max="6" width="17.7109375" style="3" customWidth="1"/>
    <col min="7" max="7" width="17.85546875" style="3" customWidth="1"/>
  </cols>
  <sheetData>
    <row r="1" spans="1:9" ht="15.75" customHeight="1" x14ac:dyDescent="0.25">
      <c r="A1" s="18" t="s">
        <v>15</v>
      </c>
      <c r="B1" s="18"/>
      <c r="C1" s="18"/>
      <c r="D1" s="18"/>
      <c r="E1" s="18"/>
      <c r="F1" s="18"/>
      <c r="G1" s="18"/>
    </row>
    <row r="2" spans="1:9" ht="34.5" customHeight="1" x14ac:dyDescent="0.25">
      <c r="B2" s="17" t="s">
        <v>14</v>
      </c>
      <c r="C2" s="17"/>
      <c r="D2" s="17"/>
      <c r="E2" s="17"/>
      <c r="F2" s="17"/>
      <c r="G2" s="17"/>
      <c r="H2" s="16"/>
      <c r="I2" s="16"/>
    </row>
    <row r="3" spans="1:9" x14ac:dyDescent="0.25">
      <c r="A3" s="2"/>
      <c r="B3" s="17" t="s">
        <v>16</v>
      </c>
      <c r="C3" s="17"/>
      <c r="D3" s="17"/>
      <c r="E3" s="17"/>
      <c r="F3" s="17"/>
      <c r="G3" s="17"/>
    </row>
    <row r="5" spans="1:9" ht="26.25" customHeight="1" x14ac:dyDescent="0.25">
      <c r="B5" s="21" t="s">
        <v>1</v>
      </c>
      <c r="C5" s="21" t="s">
        <v>0</v>
      </c>
      <c r="D5" s="19" t="s">
        <v>12</v>
      </c>
      <c r="E5" s="20"/>
      <c r="F5" s="19" t="s">
        <v>16</v>
      </c>
      <c r="G5" s="20"/>
    </row>
    <row r="6" spans="1:9" ht="81" customHeight="1" x14ac:dyDescent="0.25">
      <c r="B6" s="22"/>
      <c r="C6" s="22"/>
      <c r="D6" s="1" t="s">
        <v>7</v>
      </c>
      <c r="E6" s="11" t="s">
        <v>13</v>
      </c>
      <c r="F6" s="1" t="s">
        <v>8</v>
      </c>
      <c r="G6" s="11" t="s">
        <v>13</v>
      </c>
    </row>
    <row r="7" spans="1:9" x14ac:dyDescent="0.25">
      <c r="B7" s="4" t="s">
        <v>2</v>
      </c>
      <c r="C7" s="7" t="s">
        <v>10</v>
      </c>
      <c r="D7" s="9">
        <f>D9+D10</f>
        <v>20998894</v>
      </c>
      <c r="E7" s="13">
        <f>D7/24249089%</f>
        <v>86.596630496098214</v>
      </c>
      <c r="F7" s="9">
        <f>F9+F10</f>
        <v>46515148</v>
      </c>
      <c r="G7" s="13">
        <f>F7/54211748%</f>
        <v>85.802708298577642</v>
      </c>
    </row>
    <row r="8" spans="1:9" ht="12.75" customHeight="1" x14ac:dyDescent="0.25">
      <c r="B8" s="5"/>
      <c r="C8" s="8" t="s">
        <v>9</v>
      </c>
      <c r="D8" s="6"/>
      <c r="E8" s="14"/>
      <c r="F8" s="6"/>
      <c r="G8" s="8"/>
    </row>
    <row r="9" spans="1:9" ht="19.5" customHeight="1" x14ac:dyDescent="0.25">
      <c r="B9" s="5"/>
      <c r="C9" s="5" t="s">
        <v>3</v>
      </c>
      <c r="D9" s="10">
        <v>20132402</v>
      </c>
      <c r="E9" s="13">
        <f>D9/23186007%</f>
        <v>86.829966022178809</v>
      </c>
      <c r="F9" s="10">
        <v>43049070</v>
      </c>
      <c r="G9" s="13">
        <f>F9/47128356%</f>
        <v>91.344306599619131</v>
      </c>
    </row>
    <row r="10" spans="1:9" ht="19.5" customHeight="1" x14ac:dyDescent="0.25">
      <c r="B10" s="5"/>
      <c r="C10" s="5" t="s">
        <v>4</v>
      </c>
      <c r="D10" s="10">
        <v>866492</v>
      </c>
      <c r="E10" s="13">
        <f>D10/1063082%</f>
        <v>81.507541280917181</v>
      </c>
      <c r="F10" s="10">
        <v>3466078</v>
      </c>
      <c r="G10" s="13">
        <f>F10/5620832%</f>
        <v>61.66485673295341</v>
      </c>
    </row>
    <row r="11" spans="1:9" ht="64.5" customHeight="1" x14ac:dyDescent="0.25">
      <c r="B11" s="1">
        <v>3007</v>
      </c>
      <c r="C11" s="1" t="s">
        <v>11</v>
      </c>
      <c r="D11" s="9">
        <v>0</v>
      </c>
      <c r="E11" s="15">
        <v>0</v>
      </c>
      <c r="F11" s="9">
        <v>120014</v>
      </c>
      <c r="G11" s="13">
        <f>F11/400000%</f>
        <v>30.003499999999999</v>
      </c>
    </row>
    <row r="12" spans="1:9" ht="30.75" customHeight="1" x14ac:dyDescent="0.25">
      <c r="B12" s="1">
        <v>3207</v>
      </c>
      <c r="C12" s="1" t="s">
        <v>5</v>
      </c>
      <c r="D12" s="9">
        <v>0</v>
      </c>
      <c r="E12" s="15">
        <v>0</v>
      </c>
      <c r="F12" s="9">
        <v>0</v>
      </c>
      <c r="G12" s="13">
        <f>F12/2822532%</f>
        <v>0</v>
      </c>
    </row>
    <row r="13" spans="1:9" ht="22.5" customHeight="1" x14ac:dyDescent="0.25">
      <c r="B13" s="5"/>
      <c r="C13" s="1" t="s">
        <v>6</v>
      </c>
      <c r="D13" s="9">
        <f>D7+D11+D12</f>
        <v>20998894</v>
      </c>
      <c r="E13" s="13">
        <f>D13/25628336%</f>
        <v>81.936236515706682</v>
      </c>
      <c r="F13" s="9">
        <f>F7+F11+F12</f>
        <v>46635162</v>
      </c>
      <c r="G13" s="13">
        <f>F13/52652022%</f>
        <v>88.572404683717565</v>
      </c>
    </row>
    <row r="14" spans="1:9" x14ac:dyDescent="0.25">
      <c r="G14" s="12"/>
    </row>
  </sheetData>
  <mergeCells count="7">
    <mergeCell ref="B2:G2"/>
    <mergeCell ref="A1:G1"/>
    <mergeCell ref="F5:G5"/>
    <mergeCell ref="D5:E5"/>
    <mergeCell ref="C5:C6"/>
    <mergeCell ref="B5:B6"/>
    <mergeCell ref="B3:G3"/>
  </mergeCells>
  <pageMargins left="0.19685039370078741" right="0.19685039370078741" top="0.74803149606299213" bottom="0.74803149606299213" header="0.31496062992125984" footer="0.31496062992125984"/>
  <pageSetup paperSize="9" scale="9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2025-02-11T14:10:10Z</dcterms:modified>
</cp:coreProperties>
</file>