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679A00E-F111-41B5-B9F2-0DCA33C692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1" sheetId="5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5" l="1"/>
  <c r="F10" i="5" s="1"/>
  <c r="D7" i="5"/>
  <c r="D10" i="5" s="1"/>
  <c r="D15" i="5" s="1"/>
  <c r="F15" i="5" l="1"/>
  <c r="G12" i="5" l="1"/>
  <c r="G10" i="5"/>
  <c r="G15" i="5" s="1"/>
  <c r="H7" i="5"/>
  <c r="E10" i="5"/>
  <c r="E15" i="5" s="1"/>
  <c r="H10" i="5" l="1"/>
  <c r="H15" i="5" s="1"/>
  <c r="I10" i="5"/>
  <c r="I15" i="5" s="1"/>
  <c r="I11" i="5" l="1"/>
</calcChain>
</file>

<file path=xl/sharedStrings.xml><?xml version="1.0" encoding="utf-8"?>
<sst xmlns="http://schemas.openxmlformats.org/spreadsheetml/2006/main" count="27" uniqueCount="22">
  <si>
    <t xml:space="preserve">Наименование </t>
  </si>
  <si>
    <t>Раздел/ подраздел</t>
  </si>
  <si>
    <t>0103</t>
  </si>
  <si>
    <t>0104</t>
  </si>
  <si>
    <t>Территориальные налоговые инспекции</t>
  </si>
  <si>
    <t>Текущие расходы</t>
  </si>
  <si>
    <t>Капитальные расходы</t>
  </si>
  <si>
    <t>За счет средств Фонда капитальных вложений</t>
  </si>
  <si>
    <t>Всего</t>
  </si>
  <si>
    <t>Сведения об использовании Министерством финаносов ПМР выделяемых бюджетых средств</t>
  </si>
  <si>
    <t>Аппарат МФ</t>
  </si>
  <si>
    <t>Территориальные финансовые управления</t>
  </si>
  <si>
    <t>% от использ-ия плановых лимитов</t>
  </si>
  <si>
    <t>Фактически использовано лимитов, руб.</t>
  </si>
  <si>
    <t>I квартал 2021 г.</t>
  </si>
  <si>
    <t>I-е полугодие 2021 г.</t>
  </si>
  <si>
    <t>9 месяцев 2021 г.</t>
  </si>
  <si>
    <t>за 2021 год</t>
  </si>
  <si>
    <t>Фактически использовано лимитов,   руб.</t>
  </si>
  <si>
    <t>Создание и модернизация информационных ресурсов в сфере налогооблажения и бюджетного процесса</t>
  </si>
  <si>
    <t>Подведомственные структурные подразделения , в т.ч.</t>
  </si>
  <si>
    <t>Итого,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</si>
</sst>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1" fillId="0" borderId="1" xfId="0" applyNumberFormat="1" applyFont="1" applyBorder="1"/>
    <xf numFmtId="1" fontId="1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1" fontId="0" fillId="0" borderId="1" xfId="0" applyNumberFormat="1" applyBorder="1"/>
    <xf numFmtId="3" fontId="0" fillId="0" borderId="0" xfId="0" applyNumberFormat="1"/>
    <xf numFmtId="3" fontId="0" fillId="0" borderId="1" xfId="0" applyNumberFormat="1" applyFont="1" applyBorder="1"/>
    <xf numFmtId="1" fontId="0" fillId="0" borderId="1" xfId="0" applyNumberFormat="1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/>
    <xf numFmtId="43" fontId="0" fillId="0" borderId="1" xfId="1" applyFont="1" applyBorder="1"/>
    <xf numFmtId="43" fontId="1" fillId="0" borderId="1" xfId="1" applyFon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17D9F-D8DC-43BD-A6DC-0D12E0D9FDD1}">
  <dimension ref="A2:K18"/>
  <sheetViews>
    <sheetView tabSelected="1" workbookViewId="0">
      <selection activeCell="E13" sqref="E13"/>
    </sheetView>
  </sheetViews>
  <sheetFormatPr defaultRowHeight="15" x14ac:dyDescent="0.25"/>
  <cols>
    <col min="1" max="1" width="2.85546875" customWidth="1"/>
    <col min="2" max="2" width="11.5703125" customWidth="1"/>
    <col min="3" max="3" width="26.85546875" customWidth="1"/>
    <col min="4" max="4" width="13.42578125" customWidth="1"/>
    <col min="5" max="5" width="11" customWidth="1"/>
    <col min="6" max="6" width="13.5703125" customWidth="1"/>
    <col min="7" max="7" width="12" customWidth="1"/>
    <col min="8" max="8" width="13.28515625" customWidth="1"/>
    <col min="9" max="9" width="10.28515625" customWidth="1"/>
    <col min="10" max="10" width="14.7109375" hidden="1" customWidth="1"/>
    <col min="11" max="11" width="19" hidden="1" customWidth="1"/>
  </cols>
  <sheetData>
    <row r="2" spans="1:11" ht="15.75" x14ac:dyDescent="0.25">
      <c r="A2" s="23" t="s">
        <v>9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4" spans="1:11" ht="26.25" customHeight="1" x14ac:dyDescent="0.25">
      <c r="B4" s="24" t="s">
        <v>1</v>
      </c>
      <c r="C4" s="24" t="s">
        <v>0</v>
      </c>
      <c r="D4" s="26" t="s">
        <v>14</v>
      </c>
      <c r="E4" s="26"/>
      <c r="F4" s="26" t="s">
        <v>15</v>
      </c>
      <c r="G4" s="26"/>
      <c r="H4" s="26" t="s">
        <v>16</v>
      </c>
      <c r="I4" s="26"/>
      <c r="J4" s="26" t="s">
        <v>17</v>
      </c>
      <c r="K4" s="26"/>
    </row>
    <row r="5" spans="1:11" ht="72.75" customHeight="1" x14ac:dyDescent="0.25">
      <c r="B5" s="25"/>
      <c r="C5" s="25"/>
      <c r="D5" s="18" t="s">
        <v>13</v>
      </c>
      <c r="E5" s="18" t="s">
        <v>12</v>
      </c>
      <c r="F5" s="18" t="s">
        <v>13</v>
      </c>
      <c r="G5" s="18" t="s">
        <v>12</v>
      </c>
      <c r="H5" s="18" t="s">
        <v>13</v>
      </c>
      <c r="I5" s="18" t="s">
        <v>12</v>
      </c>
      <c r="J5" s="18" t="s">
        <v>18</v>
      </c>
      <c r="K5" s="18" t="s">
        <v>12</v>
      </c>
    </row>
    <row r="6" spans="1:11" x14ac:dyDescent="0.25">
      <c r="B6" s="17" t="s">
        <v>2</v>
      </c>
      <c r="C6" s="4" t="s">
        <v>10</v>
      </c>
      <c r="D6" s="9">
        <v>2652919</v>
      </c>
      <c r="E6" s="10">
        <v>79</v>
      </c>
      <c r="F6" s="9">
        <v>5985059</v>
      </c>
      <c r="G6" s="10">
        <v>81</v>
      </c>
      <c r="H6" s="9">
        <v>9188140</v>
      </c>
      <c r="I6" s="10">
        <v>90</v>
      </c>
      <c r="J6" s="2"/>
      <c r="K6" s="2"/>
    </row>
    <row r="7" spans="1:11" ht="45" x14ac:dyDescent="0.25">
      <c r="B7" s="17" t="s">
        <v>3</v>
      </c>
      <c r="C7" s="3" t="s">
        <v>20</v>
      </c>
      <c r="D7" s="9">
        <f>D8+D9</f>
        <v>5398443</v>
      </c>
      <c r="E7" s="10">
        <v>75</v>
      </c>
      <c r="F7" s="9">
        <f>F8+F9</f>
        <v>12221093</v>
      </c>
      <c r="G7" s="10">
        <v>80</v>
      </c>
      <c r="H7" s="9">
        <f>H8+H9</f>
        <v>19318358</v>
      </c>
      <c r="I7" s="10">
        <v>77</v>
      </c>
      <c r="J7" s="2"/>
      <c r="K7" s="2"/>
    </row>
    <row r="8" spans="1:11" ht="30" x14ac:dyDescent="0.25">
      <c r="B8" s="7"/>
      <c r="C8" s="5" t="s">
        <v>4</v>
      </c>
      <c r="D8" s="14">
        <v>4250373</v>
      </c>
      <c r="E8" s="20"/>
      <c r="F8" s="14">
        <v>9770378</v>
      </c>
      <c r="G8" s="20"/>
      <c r="H8" s="14">
        <v>15404550</v>
      </c>
      <c r="I8" s="1"/>
      <c r="J8" s="1"/>
      <c r="K8" s="1"/>
    </row>
    <row r="9" spans="1:11" ht="30.75" customHeight="1" x14ac:dyDescent="0.25">
      <c r="B9" s="7"/>
      <c r="C9" s="11" t="s">
        <v>11</v>
      </c>
      <c r="D9" s="14">
        <v>1148070</v>
      </c>
      <c r="E9" s="20"/>
      <c r="F9" s="14">
        <v>2450715</v>
      </c>
      <c r="G9" s="20"/>
      <c r="H9" s="14">
        <v>3913808</v>
      </c>
      <c r="I9" s="1"/>
      <c r="J9" s="1"/>
      <c r="K9" s="1"/>
    </row>
    <row r="10" spans="1:11" x14ac:dyDescent="0.25">
      <c r="B10" s="7"/>
      <c r="C10" s="2" t="s">
        <v>21</v>
      </c>
      <c r="D10" s="9">
        <f>D6+D7</f>
        <v>8051362</v>
      </c>
      <c r="E10" s="10">
        <f>(E6+E7)/2</f>
        <v>77</v>
      </c>
      <c r="F10" s="9">
        <f>F6+F7</f>
        <v>18206152</v>
      </c>
      <c r="G10" s="10">
        <f>11945791*100/15097311</f>
        <v>79.125289265088327</v>
      </c>
      <c r="H10" s="9">
        <f>H6+H7</f>
        <v>28506498</v>
      </c>
      <c r="I10" s="10">
        <f>(I6+I7)/2</f>
        <v>83.5</v>
      </c>
      <c r="J10" s="1"/>
      <c r="K10" s="1"/>
    </row>
    <row r="11" spans="1:11" x14ac:dyDescent="0.25">
      <c r="B11" s="7"/>
      <c r="C11" s="4" t="s">
        <v>5</v>
      </c>
      <c r="D11" s="14">
        <v>7959003</v>
      </c>
      <c r="E11" s="15">
        <v>83</v>
      </c>
      <c r="F11" s="14">
        <v>17281839</v>
      </c>
      <c r="G11" s="15">
        <v>85</v>
      </c>
      <c r="H11" s="14">
        <v>26161329</v>
      </c>
      <c r="I11" s="15">
        <f>H11*100/31388702</f>
        <v>83.346323145187711</v>
      </c>
      <c r="J11" s="1"/>
      <c r="K11" s="1"/>
    </row>
    <row r="12" spans="1:11" x14ac:dyDescent="0.25">
      <c r="B12" s="7"/>
      <c r="C12" s="4" t="s">
        <v>6</v>
      </c>
      <c r="D12" s="21">
        <v>0</v>
      </c>
      <c r="E12" s="21">
        <v>0</v>
      </c>
      <c r="F12" s="21">
        <v>0</v>
      </c>
      <c r="G12" s="21">
        <f>F12*100/(2070102+1051200)</f>
        <v>0</v>
      </c>
      <c r="H12" s="8">
        <v>638937</v>
      </c>
      <c r="I12" s="12">
        <v>24</v>
      </c>
      <c r="J12" s="1"/>
      <c r="K12" s="1"/>
    </row>
    <row r="13" spans="1:11" ht="75" x14ac:dyDescent="0.25">
      <c r="B13" s="16">
        <v>3007</v>
      </c>
      <c r="C13" s="19" t="s">
        <v>19</v>
      </c>
      <c r="D13" s="22">
        <v>0</v>
      </c>
      <c r="E13" s="22">
        <v>0</v>
      </c>
      <c r="F13" s="9">
        <v>39855</v>
      </c>
      <c r="G13" s="10">
        <v>46</v>
      </c>
      <c r="H13" s="9">
        <v>39855</v>
      </c>
      <c r="I13" s="10">
        <v>16</v>
      </c>
      <c r="J13" s="1"/>
      <c r="K13" s="1"/>
    </row>
    <row r="14" spans="1:11" ht="30" x14ac:dyDescent="0.25">
      <c r="B14" s="16">
        <v>3207</v>
      </c>
      <c r="C14" s="5" t="s">
        <v>7</v>
      </c>
      <c r="D14" s="22">
        <v>0</v>
      </c>
      <c r="E14" s="22">
        <v>0</v>
      </c>
      <c r="F14" s="22">
        <v>0</v>
      </c>
      <c r="G14" s="22">
        <v>0</v>
      </c>
      <c r="H14" s="9">
        <v>747804</v>
      </c>
      <c r="I14" s="10">
        <v>29</v>
      </c>
      <c r="J14" s="2"/>
      <c r="K14" s="2"/>
    </row>
    <row r="15" spans="1:11" ht="22.5" customHeight="1" x14ac:dyDescent="0.25">
      <c r="B15" s="1"/>
      <c r="C15" s="6" t="s">
        <v>8</v>
      </c>
      <c r="D15" s="9">
        <f>D10+D13+D14</f>
        <v>8051362</v>
      </c>
      <c r="E15" s="10">
        <f>(E6+E10+E13+E14)/4</f>
        <v>39</v>
      </c>
      <c r="F15" s="9">
        <f>F10+F13+F14</f>
        <v>18246007</v>
      </c>
      <c r="G15" s="10">
        <f>(G6+G10+G13+G14)/4</f>
        <v>51.531322316272082</v>
      </c>
      <c r="H15" s="9">
        <f>H10+H13+H14</f>
        <v>29294157</v>
      </c>
      <c r="I15" s="10">
        <f>(I6+I10+I13+I14)/4</f>
        <v>54.625</v>
      </c>
      <c r="J15" s="1"/>
      <c r="K15" s="1"/>
    </row>
    <row r="18" spans="8:8" x14ac:dyDescent="0.25">
      <c r="H18" s="13"/>
    </row>
  </sheetData>
  <mergeCells count="7">
    <mergeCell ref="A2:K2"/>
    <mergeCell ref="B4:B5"/>
    <mergeCell ref="C4:C5"/>
    <mergeCell ref="D4:E4"/>
    <mergeCell ref="F4:G4"/>
    <mergeCell ref="H4:I4"/>
    <mergeCell ref="J4:K4"/>
  </mergeCells>
  <pageMargins left="0.19685039370078741" right="0.19685039370078741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29" sqref="H29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2021-10-25T08:46:13Z</dcterms:modified>
</cp:coreProperties>
</file>