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1865"/>
  </bookViews>
  <sheets>
    <sheet name="Приложение №2.27 (1051)" sheetId="1" r:id="rId1"/>
  </sheets>
  <definedNames>
    <definedName name="_xlnm.Print_Titles" localSheetId="0">'Приложение №2.27 (1051)'!$13:$13</definedName>
    <definedName name="_xlnm.Print_Area" localSheetId="0">'Приложение №2.27 (1051)'!$A$1:$F$34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25" i="1" l="1"/>
  <c r="D24" i="1"/>
  <c r="D23" i="1"/>
  <c r="F23" i="1" s="1"/>
  <c r="F24" i="1" l="1"/>
  <c r="D26" i="1"/>
  <c r="F21" i="1"/>
  <c r="F22" i="1"/>
  <c r="F25" i="1"/>
  <c r="D30" i="1" l="1"/>
  <c r="C30" i="1"/>
  <c r="F29" i="1"/>
  <c r="F28" i="1"/>
  <c r="E26" i="1"/>
  <c r="C26" i="1"/>
  <c r="F20" i="1"/>
  <c r="F19" i="1"/>
  <c r="F18" i="1"/>
  <c r="F17" i="1"/>
  <c r="F16" i="1"/>
  <c r="F15" i="1"/>
  <c r="F14" i="1"/>
  <c r="F13" i="1"/>
  <c r="F12" i="1"/>
  <c r="F11" i="1"/>
  <c r="D31" i="1" l="1"/>
  <c r="C31" i="1"/>
  <c r="E31" i="1"/>
  <c r="F26" i="1"/>
  <c r="F30" i="1"/>
  <c r="F31" i="1" l="1"/>
</calcChain>
</file>

<file path=xl/sharedStrings.xml><?xml version="1.0" encoding="utf-8"?>
<sst xmlns="http://schemas.openxmlformats.org/spreadsheetml/2006/main" count="51" uniqueCount="48">
  <si>
    <t>№ п/п</t>
  </si>
  <si>
    <t>Направления финансирования</t>
  </si>
  <si>
    <t>Итого</t>
  </si>
  <si>
    <t xml:space="preserve">к Закону Приднестровской Молдавской Республики 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</si>
  <si>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</si>
  <si>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</si>
  <si>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</si>
  <si>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</si>
  <si>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</si>
  <si>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</si>
  <si>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</si>
  <si>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</si>
  <si>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</si>
  <si>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</si>
  <si>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</si>
  <si>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Стоимость сопровождения, руб.</t>
  </si>
  <si>
    <t>Стоимость создания, руб.</t>
  </si>
  <si>
    <t>Стоимость развития, руб.</t>
  </si>
  <si>
    <t>ВСЕГО стоимость, руб.</t>
  </si>
  <si>
    <t>Государственная информационная система "Корневой удостоверяющий центр Приднестровской Молдавской Республики"</t>
  </si>
  <si>
    <t xml:space="preserve"> Государственная информационная система "Сеть передачи данных межведомственного электронного взаимодействия Приднестровской Молдавской Республики"</t>
  </si>
  <si>
    <t xml:space="preserve"> Государственная информационная система "Система межведомственного обмена данными"</t>
  </si>
  <si>
    <t xml:space="preserve"> Государственная информационная система "Межведомственный электронный документооборот"</t>
  </si>
  <si>
    <t>Государственная информационная система "Портал государственных услуг Приднестровской Молдавской Республики"</t>
  </si>
  <si>
    <t xml:space="preserve"> Государственная информационная система "Единый реестр государственных услуг"</t>
  </si>
  <si>
    <t>Государственная информационная система "Реестр документов разрешительного характера"</t>
  </si>
  <si>
    <t xml:space="preserve"> Государственная информационная система  "Регистрация юридических лиц "Одно окно"</t>
  </si>
  <si>
    <t xml:space="preserve"> Государственная информационная система "Регистрация индивидуальных предпринимателей "Одно окно" </t>
  </si>
  <si>
    <t xml:space="preserve"> Государственная информационная система "Электронные платежи"</t>
  </si>
  <si>
    <t>Министерство экономического развития Приднестровской Молдавской Республики</t>
  </si>
  <si>
    <t xml:space="preserve"> Государственная информационная система "Государственное имущество"</t>
  </si>
  <si>
    <t>Всего</t>
  </si>
  <si>
    <t>12.</t>
  </si>
  <si>
    <t>13.</t>
  </si>
  <si>
    <t xml:space="preserve"> Государственная информационная система "Панорама" (земельный кадастр)</t>
  </si>
  <si>
    <t>"О республиканском бюджете на 2023 год"</t>
  </si>
  <si>
    <t>Государственная информационная система "Система электронной демократии"</t>
  </si>
  <si>
    <t>Государственная информационная система "Кадры"</t>
  </si>
  <si>
    <t>Государственная информационная система "Закупки"</t>
  </si>
  <si>
    <t>Смета расходов на финансирование государственного заказа по обеспечению создания, сопровождения и развития комплекса информационных систем, используемых для реализации государственных функций и предоставления государственных услуг в электронной форме "Электронное Правительство" на 2023 год</t>
  </si>
  <si>
    <t>Приложение № 2.27</t>
  </si>
  <si>
    <t>Министерство цифрового развития, связи и массовых  коммуникаций                                                                                                 Приднестровской Молдавской Республики</t>
  </si>
  <si>
    <t>14.</t>
  </si>
  <si>
    <t>15.</t>
  </si>
  <si>
    <t>Государственная информационная система "Архивное хранение электронных документов"</t>
  </si>
  <si>
    <t>Информационная система "Фитосанитарный и ветеринарный контроль товаров, перемещаемых через таможенную границу Приднестровской Молдавской Республики"</t>
  </si>
  <si>
    <t>Разрешить исполнительному органу государственной власти, ответственному за исполнение республиканского бюджета, на основании обоснованных обращений главных распорядителей бюджетных средств перераспределять средства в пределах общей стоимости государственного заказа, утвержденного настоящим Приложением</t>
  </si>
  <si>
    <t>Примечание.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</si>
</sst>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(* #,##0_);_(* \(#,##0\);_(* &quot;-&quot;??_);_(@_)"/>
    <numFmt numFmtId="165" formatCode="_-* #,##0_-;\-* #,##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3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0" fontId="5" fillId="0" borderId="0" xfId="0" applyFont="1"/>
    <xf numFmtId="0" fontId="2" fillId="0" borderId="2" xfId="0" applyFont="1" applyBorder="1" applyAlignment="1">
      <alignment horizontal="center" vertical="center" wrapText="1"/>
    </xf>
    <xf numFmtId="164" fontId="2" fillId="0" borderId="3" xfId="1" applyNumberFormat="1" applyFont="1" applyBorder="1" applyAlignment="1">
      <alignment horizontal="right" vertical="center" wrapText="1" shrinkToFi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5" fillId="0" borderId="0" xfId="0" applyFont="1" applyAlignment="1">
      <alignment horizontal="right"/>
    </xf>
    <xf numFmtId="164" fontId="3" fillId="0" borderId="5" xfId="1" applyNumberFormat="1" applyFont="1" applyBorder="1" applyAlignment="1">
      <alignment horizontal="right" vertical="center" wrapText="1" shrinkToFit="1"/>
    </xf>
    <xf numFmtId="0" fontId="3" fillId="0" borderId="0" xfId="0" applyFont="1" applyAlignment="1">
      <alignment horizontal="center" vertical="center" wrapText="1"/>
    </xf>
    <xf numFmtId="3" fontId="2" fillId="0" borderId="1" xfId="1" applyNumberFormat="1" applyFont="1" applyBorder="1" applyAlignment="1">
      <alignment horizontal="right" vertical="center" wrapText="1" shrinkToFit="1"/>
    </xf>
    <xf numFmtId="0" fontId="2" fillId="0" borderId="1" xfId="1" applyNumberFormat="1" applyFont="1" applyBorder="1" applyAlignment="1">
      <alignment horizontal="right" vertical="center" wrapText="1" shrinkToFit="1"/>
    </xf>
    <xf numFmtId="0" fontId="2" fillId="0" borderId="1" xfId="2" applyFont="1" applyBorder="1" applyAlignment="1">
      <alignment horizontal="left" vertical="center" wrapText="1"/>
    </xf>
    <xf numFmtId="3" fontId="3" fillId="0" borderId="15" xfId="1" applyNumberFormat="1" applyFont="1" applyBorder="1" applyAlignment="1">
      <alignment horizontal="right" vertical="center" wrapText="1" shrinkToFit="1"/>
    </xf>
    <xf numFmtId="3" fontId="3" fillId="0" borderId="16" xfId="1" applyNumberFormat="1" applyFont="1" applyBorder="1" applyAlignment="1">
      <alignment horizontal="right" vertical="center" wrapText="1" shrinkToFit="1"/>
    </xf>
    <xf numFmtId="164" fontId="3" fillId="0" borderId="6" xfId="1" applyNumberFormat="1" applyFont="1" applyBorder="1" applyAlignment="1">
      <alignment horizontal="right" vertical="center" wrapText="1" shrinkToFit="1"/>
    </xf>
    <xf numFmtId="0" fontId="2" fillId="0" borderId="1" xfId="0" applyFont="1" applyFill="1" applyBorder="1" applyAlignment="1">
      <alignment horizontal="left" vertical="center" wrapText="1"/>
    </xf>
    <xf numFmtId="165" fontId="2" fillId="0" borderId="1" xfId="1" applyNumberFormat="1" applyFont="1" applyBorder="1" applyAlignment="1">
      <alignment horizontal="right" vertical="center" wrapText="1" shrinkToFit="1"/>
    </xf>
    <xf numFmtId="0" fontId="6" fillId="0" borderId="0" xfId="0" applyFont="1"/>
    <xf numFmtId="0" fontId="7" fillId="0" borderId="0" xfId="0" applyFont="1" applyAlignment="1">
      <alignment horizontal="center"/>
    </xf>
    <xf numFmtId="0" fontId="5" fillId="0" borderId="0" xfId="0" applyFont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 wrapText="1"/>
    </xf>
    <xf numFmtId="3" fontId="3" fillId="0" borderId="4" xfId="2" applyNumberFormat="1" applyFont="1" applyBorder="1" applyAlignment="1">
      <alignment horizontal="left" vertical="center" wrapText="1"/>
    </xf>
    <xf numFmtId="3" fontId="3" fillId="0" borderId="5" xfId="2" applyNumberFormat="1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</cellXfs>
  <cellStyles count="3">
    <cellStyle name="Обычный" xfId="0" builtinId="0"/>
    <cellStyle name="Обычный 2" xfId="2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"/>
  <sheetViews>
    <sheetView tabSelected="1" zoomScaleNormal="100" zoomScaleSheetLayoutView="90" workbookViewId="0">
      <pane xSplit="6" ySplit="13" topLeftCell="G17" activePane="bottomRight" state="frozenSplit"/>
      <selection pane="topRight" activeCell="B1" sqref="B1"/>
      <selection pane="bottomLeft" activeCell="A12" sqref="A12"/>
      <selection pane="bottomRight" sqref="A1:F5"/>
    </sheetView>
  </sheetViews>
  <sheetFormatPr defaultColWidth="9.140625" defaultRowHeight="15.75" x14ac:dyDescent="0.25"/>
  <cols>
    <col min="1" max="1" width="4.42578125" style="5" customWidth="1"/>
    <col min="2" max="2" width="37.140625" style="5" customWidth="1"/>
    <col min="3" max="3" width="17.28515625" style="12" bestFit="1" customWidth="1"/>
    <col min="4" max="5" width="12.140625" style="12" bestFit="1" customWidth="1"/>
    <col min="6" max="6" width="13.140625" style="12" customWidth="1"/>
    <col min="7" max="16384" width="9.140625" style="5"/>
  </cols>
  <sheetData>
    <row r="1" spans="1:6" s="23" customFormat="1" ht="17.25" customHeight="1" x14ac:dyDescent="0.3">
      <c r="B1" s="2"/>
      <c r="C1" s="2"/>
      <c r="D1" s="2"/>
      <c r="E1" s="2"/>
      <c r="F1" s="2"/>
    </row>
    <row r="2" spans="1:6" s="23" customFormat="1" ht="16.5" customHeight="1" x14ac:dyDescent="0.3">
      <c r="A2" s="24"/>
      <c r="B2" s="1"/>
      <c r="C2" s="12"/>
      <c r="D2" s="12"/>
      <c r="E2" s="12"/>
      <c r="F2" s="2" t="s">
        <v>40</v>
      </c>
    </row>
    <row r="3" spans="1:6" s="23" customFormat="1" ht="17.25" customHeight="1" x14ac:dyDescent="0.3">
      <c r="A3" s="24"/>
      <c r="B3" s="1"/>
      <c r="C3" s="12"/>
      <c r="D3" s="12"/>
      <c r="E3" s="12"/>
      <c r="F3" s="2" t="s">
        <v>3</v>
      </c>
    </row>
    <row r="4" spans="1:6" s="23" customFormat="1" ht="17.25" customHeight="1" x14ac:dyDescent="0.3">
      <c r="A4" s="24"/>
      <c r="B4" s="1"/>
      <c r="C4" s="12"/>
      <c r="D4" s="12"/>
      <c r="E4" s="12"/>
      <c r="F4" s="2" t="s">
        <v>35</v>
      </c>
    </row>
    <row r="5" spans="1:6" s="23" customFormat="1" ht="15.75" customHeight="1" x14ac:dyDescent="0.3">
      <c r="A5" s="33"/>
      <c r="B5" s="33"/>
      <c r="C5" s="33"/>
      <c r="D5" s="14"/>
      <c r="E5" s="12"/>
      <c r="F5" s="12"/>
    </row>
    <row r="6" spans="1:6" s="23" customFormat="1" ht="10.5" customHeight="1" x14ac:dyDescent="0.3">
      <c r="A6" s="33" t="s">
        <v>39</v>
      </c>
      <c r="B6" s="33"/>
      <c r="C6" s="33"/>
      <c r="D6" s="33"/>
      <c r="E6" s="33"/>
      <c r="F6" s="33"/>
    </row>
    <row r="7" spans="1:6" s="23" customFormat="1" ht="19.5" thickBot="1" x14ac:dyDescent="0.35">
      <c r="A7" s="1"/>
      <c r="B7" s="3"/>
      <c r="C7" s="2"/>
      <c r="D7" s="2"/>
      <c r="E7" s="12"/>
      <c r="F7" s="12"/>
    </row>
    <row r="8" spans="1:6" s="23" customFormat="1" ht="48" thickBot="1" x14ac:dyDescent="0.35">
      <c r="A8" s="8" t="s">
        <v>0</v>
      </c>
      <c r="B8" s="9" t="s">
        <v>1</v>
      </c>
      <c r="C8" s="10" t="s">
        <v>15</v>
      </c>
      <c r="D8" s="10" t="s">
        <v>16</v>
      </c>
      <c r="E8" s="10" t="s">
        <v>17</v>
      </c>
      <c r="F8" s="11" t="s">
        <v>18</v>
      </c>
    </row>
    <row r="9" spans="1:6" s="23" customFormat="1" ht="18.75" x14ac:dyDescent="0.3">
      <c r="A9" s="30"/>
      <c r="B9" s="31"/>
      <c r="C9" s="31"/>
      <c r="D9" s="31"/>
      <c r="E9" s="31"/>
      <c r="F9" s="32"/>
    </row>
    <row r="10" spans="1:6" x14ac:dyDescent="0.25">
      <c r="A10" s="34" t="s">
        <v>41</v>
      </c>
      <c r="B10" s="35"/>
      <c r="C10" s="35"/>
      <c r="D10" s="35"/>
      <c r="E10" s="35"/>
      <c r="F10" s="36"/>
    </row>
    <row r="11" spans="1:6" ht="79.5" customHeight="1" x14ac:dyDescent="0.25">
      <c r="A11" s="6" t="s">
        <v>4</v>
      </c>
      <c r="B11" s="4" t="s">
        <v>19</v>
      </c>
      <c r="C11" s="15">
        <v>167882</v>
      </c>
      <c r="D11" s="16"/>
      <c r="E11" s="16"/>
      <c r="F11" s="7">
        <f>SUM(C11:E11)</f>
        <v>167882</v>
      </c>
    </row>
    <row r="12" spans="1:6" ht="16.5" customHeight="1" x14ac:dyDescent="0.25">
      <c r="A12" s="6" t="s">
        <v>5</v>
      </c>
      <c r="B12" s="4" t="s">
        <v>20</v>
      </c>
      <c r="C12" s="15">
        <v>351783</v>
      </c>
      <c r="D12" s="16"/>
      <c r="E12" s="16"/>
      <c r="F12" s="7">
        <f t="shared" ref="F12:F20" si="0">SUM(C12:E12)</f>
        <v>351783</v>
      </c>
    </row>
    <row r="13" spans="1:6" ht="48" customHeight="1" x14ac:dyDescent="0.25">
      <c r="A13" s="6" t="s">
        <v>6</v>
      </c>
      <c r="B13" s="4" t="s">
        <v>21</v>
      </c>
      <c r="C13" s="15">
        <v>386657</v>
      </c>
      <c r="D13" s="16"/>
      <c r="E13" s="16"/>
      <c r="F13" s="7">
        <f t="shared" si="0"/>
        <v>386657</v>
      </c>
    </row>
    <row r="14" spans="1:6" ht="1.9" customHeight="1" x14ac:dyDescent="0.25">
      <c r="A14" s="6" t="s">
        <v>7</v>
      </c>
      <c r="B14" s="4" t="s">
        <v>22</v>
      </c>
      <c r="C14" s="15">
        <v>717257</v>
      </c>
      <c r="D14" s="16"/>
      <c r="E14" s="15"/>
      <c r="F14" s="7">
        <f t="shared" si="0"/>
        <v>717257</v>
      </c>
    </row>
    <row r="15" spans="1:6" ht="33" customHeight="1" x14ac:dyDescent="0.25">
      <c r="A15" s="6" t="s">
        <v>8</v>
      </c>
      <c r="B15" s="4" t="s">
        <v>23</v>
      </c>
      <c r="C15" s="15">
        <v>432132</v>
      </c>
      <c r="D15" s="16"/>
      <c r="E15" s="15">
        <v>982068</v>
      </c>
      <c r="F15" s="7">
        <f t="shared" si="0"/>
        <v>1414200</v>
      </c>
    </row>
    <row r="16" spans="1:6" ht="47.25" x14ac:dyDescent="0.25">
      <c r="A16" s="6" t="s">
        <v>9</v>
      </c>
      <c r="B16" s="4" t="s">
        <v>24</v>
      </c>
      <c r="C16" s="15">
        <v>298749</v>
      </c>
      <c r="D16" s="16"/>
      <c r="E16" s="16"/>
      <c r="F16" s="7">
        <f t="shared" si="0"/>
        <v>298749</v>
      </c>
    </row>
    <row r="17" spans="1:6" ht="78.75" customHeight="1" x14ac:dyDescent="0.25">
      <c r="A17" s="6" t="s">
        <v>10</v>
      </c>
      <c r="B17" s="4" t="s">
        <v>25</v>
      </c>
      <c r="C17" s="15">
        <v>178342</v>
      </c>
      <c r="D17" s="16"/>
      <c r="E17" s="16"/>
      <c r="F17" s="7">
        <f t="shared" si="0"/>
        <v>178342</v>
      </c>
    </row>
    <row r="18" spans="1:6" ht="47.25" x14ac:dyDescent="0.25">
      <c r="A18" s="6" t="s">
        <v>11</v>
      </c>
      <c r="B18" s="4" t="s">
        <v>26</v>
      </c>
      <c r="C18" s="15">
        <v>152028</v>
      </c>
      <c r="D18" s="16"/>
      <c r="E18" s="16"/>
      <c r="F18" s="7">
        <f t="shared" si="0"/>
        <v>152028</v>
      </c>
    </row>
    <row r="19" spans="1:6" ht="63" x14ac:dyDescent="0.25">
      <c r="A19" s="6" t="s">
        <v>12</v>
      </c>
      <c r="B19" s="4" t="s">
        <v>27</v>
      </c>
      <c r="C19" s="15">
        <v>143098</v>
      </c>
      <c r="D19" s="16"/>
      <c r="E19" s="16"/>
      <c r="F19" s="7">
        <f t="shared" si="0"/>
        <v>143098</v>
      </c>
    </row>
    <row r="20" spans="1:6" ht="47.25" x14ac:dyDescent="0.25">
      <c r="A20" s="6" t="s">
        <v>13</v>
      </c>
      <c r="B20" s="21" t="s">
        <v>34</v>
      </c>
      <c r="C20" s="15">
        <v>256623</v>
      </c>
      <c r="D20" s="15"/>
      <c r="E20" s="16"/>
      <c r="F20" s="7">
        <f t="shared" si="0"/>
        <v>256623</v>
      </c>
    </row>
    <row r="21" spans="1:6" ht="31.5" x14ac:dyDescent="0.25">
      <c r="A21" s="6" t="s">
        <v>14</v>
      </c>
      <c r="B21" s="4" t="s">
        <v>28</v>
      </c>
      <c r="C21" s="15">
        <v>622440</v>
      </c>
      <c r="D21" s="16"/>
      <c r="E21" s="16"/>
      <c r="F21" s="7">
        <f t="shared" ref="F21:F25" si="1">SUM(C21:E21)</f>
        <v>622440</v>
      </c>
    </row>
    <row r="22" spans="1:6" ht="47.25" x14ac:dyDescent="0.25">
      <c r="A22" s="6" t="s">
        <v>32</v>
      </c>
      <c r="B22" s="21" t="s">
        <v>36</v>
      </c>
      <c r="C22" s="15"/>
      <c r="D22" s="15">
        <v>400189</v>
      </c>
      <c r="E22" s="16"/>
      <c r="F22" s="7">
        <f t="shared" si="1"/>
        <v>400189</v>
      </c>
    </row>
    <row r="23" spans="1:6" ht="31.5" x14ac:dyDescent="0.25">
      <c r="A23" s="6" t="s">
        <v>33</v>
      </c>
      <c r="B23" s="21" t="s">
        <v>37</v>
      </c>
      <c r="C23" s="15"/>
      <c r="D23" s="15">
        <f>400000-327263</f>
        <v>72737</v>
      </c>
      <c r="E23" s="16"/>
      <c r="F23" s="7">
        <f t="shared" si="1"/>
        <v>72737</v>
      </c>
    </row>
    <row r="24" spans="1:6" ht="47.25" x14ac:dyDescent="0.25">
      <c r="A24" s="6" t="s">
        <v>42</v>
      </c>
      <c r="B24" s="21" t="s">
        <v>44</v>
      </c>
      <c r="C24" s="15"/>
      <c r="D24" s="15">
        <f>277263</f>
        <v>277263</v>
      </c>
      <c r="E24" s="16"/>
      <c r="F24" s="7">
        <f t="shared" si="1"/>
        <v>277263</v>
      </c>
    </row>
    <row r="25" spans="1:6" ht="94.5" x14ac:dyDescent="0.25">
      <c r="A25" s="6" t="s">
        <v>43</v>
      </c>
      <c r="B25" s="21" t="s">
        <v>45</v>
      </c>
      <c r="C25" s="15"/>
      <c r="D25" s="22">
        <f>0+50000</f>
        <v>50000</v>
      </c>
      <c r="E25" s="16"/>
      <c r="F25" s="7">
        <f t="shared" si="1"/>
        <v>50000</v>
      </c>
    </row>
    <row r="26" spans="1:6" ht="16.5" thickBot="1" x14ac:dyDescent="0.3">
      <c r="A26" s="26" t="s">
        <v>2</v>
      </c>
      <c r="B26" s="27"/>
      <c r="C26" s="18">
        <f>SUM(C11:C25)</f>
        <v>3706991</v>
      </c>
      <c r="D26" s="18">
        <f>SUM(D11:D25)</f>
        <v>800189</v>
      </c>
      <c r="E26" s="18">
        <f>SUM(E11:E25)</f>
        <v>982068</v>
      </c>
      <c r="F26" s="19">
        <f>SUM(F11:F25)</f>
        <v>5489248</v>
      </c>
    </row>
    <row r="27" spans="1:6" x14ac:dyDescent="0.25">
      <c r="A27" s="34" t="s">
        <v>29</v>
      </c>
      <c r="B27" s="35"/>
      <c r="C27" s="35"/>
      <c r="D27" s="35"/>
      <c r="E27" s="35"/>
      <c r="F27" s="36"/>
    </row>
    <row r="28" spans="1:6" ht="31.5" x14ac:dyDescent="0.25">
      <c r="A28" s="6" t="s">
        <v>4</v>
      </c>
      <c r="B28" s="21" t="s">
        <v>38</v>
      </c>
      <c r="C28" s="15">
        <v>609190</v>
      </c>
      <c r="D28" s="15"/>
      <c r="E28" s="16"/>
      <c r="F28" s="7">
        <f t="shared" ref="F28:F29" si="2">SUM(C28:E28)</f>
        <v>609190</v>
      </c>
    </row>
    <row r="29" spans="1:6" ht="47.25" x14ac:dyDescent="0.25">
      <c r="A29" s="6" t="s">
        <v>5</v>
      </c>
      <c r="B29" s="17" t="s">
        <v>30</v>
      </c>
      <c r="C29" s="15">
        <v>370227</v>
      </c>
      <c r="D29" s="15"/>
      <c r="E29" s="16"/>
      <c r="F29" s="7">
        <f t="shared" si="2"/>
        <v>370227</v>
      </c>
    </row>
    <row r="30" spans="1:6" ht="16.5" thickBot="1" x14ac:dyDescent="0.3">
      <c r="A30" s="26" t="s">
        <v>2</v>
      </c>
      <c r="B30" s="27"/>
      <c r="C30" s="18">
        <f>SUM(C28:C29)</f>
        <v>979417</v>
      </c>
      <c r="D30" s="18">
        <f t="shared" ref="D30:F30" si="3">SUM(D28:D29)</f>
        <v>0</v>
      </c>
      <c r="E30" s="18"/>
      <c r="F30" s="19">
        <f t="shared" si="3"/>
        <v>979417</v>
      </c>
    </row>
    <row r="31" spans="1:6" ht="31.5" customHeight="1" thickBot="1" x14ac:dyDescent="0.3">
      <c r="A31" s="28" t="s">
        <v>31</v>
      </c>
      <c r="B31" s="29"/>
      <c r="C31" s="13">
        <f>SUM(C26+C30)</f>
        <v>4686408</v>
      </c>
      <c r="D31" s="13">
        <f t="shared" ref="D31:F31" si="4">SUM(D26+D30)</f>
        <v>800189</v>
      </c>
      <c r="E31" s="13">
        <f t="shared" si="4"/>
        <v>982068</v>
      </c>
      <c r="F31" s="20">
        <f t="shared" si="4"/>
        <v>6468665</v>
      </c>
    </row>
    <row r="32" spans="1:6" ht="15.75" customHeight="1" x14ac:dyDescent="0.25"/>
    <row r="33" spans="1:6" x14ac:dyDescent="0.25">
      <c r="A33" s="37" t="s">
        <v>47</v>
      </c>
      <c r="B33" s="37"/>
    </row>
    <row r="34" spans="1:6" x14ac:dyDescent="0.25">
      <c r="A34" s="25" t="s">
        <v>46</v>
      </c>
      <c r="B34" s="25"/>
      <c r="C34" s="25"/>
      <c r="D34" s="25"/>
      <c r="E34" s="25"/>
      <c r="F34" s="25"/>
    </row>
    <row r="35" spans="1:6" ht="16.5" customHeight="1" x14ac:dyDescent="0.25"/>
    <row r="36" spans="1:6" ht="16.5" customHeight="1" x14ac:dyDescent="0.25"/>
    <row r="39" spans="1:6" ht="66" customHeight="1" x14ac:dyDescent="0.25"/>
  </sheetData>
  <mergeCells count="10">
    <mergeCell ref="A34:F34"/>
    <mergeCell ref="A30:B30"/>
    <mergeCell ref="A31:B31"/>
    <mergeCell ref="A9:F9"/>
    <mergeCell ref="A5:C5"/>
    <mergeCell ref="A6:F6"/>
    <mergeCell ref="A10:F10"/>
    <mergeCell ref="A26:B26"/>
    <mergeCell ref="A27:F27"/>
    <mergeCell ref="A33:B33"/>
  </mergeCells>
  <printOptions horizontalCentered="1"/>
  <pageMargins left="0.94488188976377963" right="0.23622047244094491" top="0.59055118110236227" bottom="0.39370078740157483" header="0" footer="0"/>
  <pageSetup paperSize="9" scale="91" firstPageNumber="105" orientation="portrait" useFirstPageNumber="1" copies="2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№2.27 (1051)</vt:lpstr>
      <vt:lpstr>'Приложение №2.27 (1051)'!Заголовки_для_печати</vt:lpstr>
      <vt:lpstr>'Приложение №2.27 (1051)'!Область_печати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2023-08-29T06:29:21Z</dcterms:modified>
</cp:coreProperties>
</file>